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0" yWindow="0" windowWidth="19200" windowHeight="1159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H47"/>
  <c r="H48"/>
  <c r="H49"/>
  <c r="H50"/>
  <c r="H51"/>
  <c r="H52"/>
  <c r="F47"/>
  <c r="F48"/>
  <c r="F49"/>
  <c r="F50"/>
  <c r="F51"/>
  <c r="F52"/>
  <c r="A52" i="1"/>
  <c r="P33"/>
  <c r="H34"/>
  <c r="G52"/>
  <c r="H54" i="5" l="1"/>
  <c r="J54"/>
  <c r="F54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<sst xmlns="http://schemas.openxmlformats.org/spreadsheetml/2006/main" count="256" uniqueCount="151">
  <si>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</si>
  <si>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</si>
  <si>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</si>
  <si>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</si>
  <si>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</si>
  <si>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</si>
  <si>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</si>
  <si>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</si>
  <si>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</si>
  <si>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</si>
  <si>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</si>
  <si>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</si>
  <si>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</si>
  <si>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</si>
  <si>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</si>
  <si>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</si>
  <si>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</si>
  <si>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</si>
  <si>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</si>
  <si>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</si>
  <si>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</si>
  <si>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</si>
  <si>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</si>
  <si>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</si>
  <si>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</si>
  <si>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</si>
  <si>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</si>
  <si>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</si>
  <si>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</si>
  <si>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</si>
  <si>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</si>
  <si>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</si>
  <si>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</si>
  <si>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</si>
  <si>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</si>
  <si>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</si>
  <si>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</si>
  <si>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</si>
  <si>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</si>
  <si>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</si>
  <si>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</si>
  <si>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</si>
  <si>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</si>
  <si>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</si>
  <si>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</si>
  <si>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</si>
  <si>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</si>
  <si>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</si>
  <si>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</si>
  <si>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</si>
  <si>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</si>
  <si>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</si>
  <si>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</si>
  <si>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</si>
  <si>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</si>
  <si>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</si>
  <si>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</si>
  <si>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</si>
  <si>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</si>
  <si>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</si>
  <si>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</si>
  <si>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</si>
  <si>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</si>
  <si>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</si>
  <si>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</si>
  <si>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</si>
  <si>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</si>
  <si>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</si>
  <si>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</si>
  <si>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</si>
  <si>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</si>
  <si>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</si>
  <si>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</si>
  <si>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</si>
  <si>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</si>
  <si>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</si>
  <si>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</si>
  <si>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</si>
  <si>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</si>
  <si>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</si>
  <si>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</si>
  <si>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</si>
  <si>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</si>
  <si>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</si>
  <si>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</si>
  <si>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</si>
  <si>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</si>
  <si>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</si>
  <si>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</si>
  <si>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</si>
  <si>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</si>
  <si>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</si>
  <si>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</si>
  <si>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</si>
  <si>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</si>
  <si>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</si>
  <si>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</si>
  <si>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</si>
  <si>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</si>
  <si>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</si>
  <si>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</si>
  <si>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</si>
  <si>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</si>
  <si>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</si>
  <si>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</si>
  <si>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</si>
  <si>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</si>
  <si>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</si>
  <si>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</si>
  <si>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</si>
  <si>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</si>
  <si>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</si>
  <si>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</si>
  <si>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</si>
  <si>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</si>
  <si>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</si>
  <si>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</si>
  <si>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</si>
  <si>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</si>
  <si>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</si>
  <si>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</si>
  <si>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</si>
  <si>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</si>
  <si>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</si>
  <si>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</si>
  <si>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</si>
  <si>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</si>
  <si>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</si>
  <si>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</si>
  <si>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</si>
  <si>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</si>
  <si>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</si>
  <si>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</si>
  <si>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</si>
  <si>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</si>
  <si>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Pag-Asa Davao</t>
  </si>
  <si>
    <t>2-B</t>
  </si>
  <si>
    <t>Davilin Avelina Quilantang</t>
  </si>
  <si>
    <t>DJ Rean Tirol</t>
  </si>
  <si>
    <t>June 20,2020</t>
  </si>
  <si>
    <t>Amelio Batohanon</t>
  </si>
  <si>
    <t>General Public</t>
  </si>
  <si>
    <t>Airing of radio segment: Caring for the Elderly During the Covid 19 Pandemic</t>
  </si>
  <si>
    <t xml:space="preserve">Turnover of 10 Stand fans and PPEs </t>
  </si>
  <si>
    <t>X</t>
  </si>
  <si>
    <t>Covid Patients</t>
  </si>
  <si>
    <t>Turnover of Communication boards to IPHO, Maguindanao Provincial Hospital and Cotabato Provincial Medical Center</t>
  </si>
  <si>
    <t>Online meeting</t>
  </si>
  <si>
    <t>Mary Jenny Lim-Carpio</t>
  </si>
  <si>
    <t>VP Agnes Sumalinog</t>
  </si>
  <si>
    <t>Salon Management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</si>
</sst>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view="pageLayout" topLeftCell="A45" zoomScale="154" zoomScaleNormal="200" zoomScalePageLayoutView="154" workbookViewId="0">
      <selection activeCell="H37" sqref="H37:L37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43952</v>
      </c>
      <c r="L2" s="88"/>
      <c r="M2" s="88"/>
      <c r="N2" s="29"/>
      <c r="O2" s="29"/>
      <c r="P2" s="29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54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139</v>
      </c>
      <c r="P8" s="96"/>
    </row>
    <row r="9" spans="1:16" s="33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5" customFormat="1" ht="12" customHeight="1" thickBot="1">
      <c r="A11" s="178"/>
      <c r="B11" s="151">
        <v>43964</v>
      </c>
      <c r="C11" s="152"/>
      <c r="D11" s="112">
        <v>6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3" t="s">
        <v>147</v>
      </c>
    </row>
    <row r="12" spans="1:16" s="35" customFormat="1" ht="12" customHeight="1" thickTop="1" thickBot="1">
      <c r="A12" s="178"/>
      <c r="B12" s="153">
        <v>43979</v>
      </c>
      <c r="C12" s="154"/>
      <c r="D12" s="102">
        <v>6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 t="s">
        <v>147</v>
      </c>
    </row>
    <row r="13" spans="1:16" s="35" customFormat="1" ht="12" customHeight="1" thickTop="1" thickBot="1">
      <c r="A13" s="178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78"/>
      <c r="B15" s="153">
        <v>43964</v>
      </c>
      <c r="C15" s="154"/>
      <c r="D15" s="97"/>
      <c r="E15" s="98"/>
      <c r="F15" s="99">
        <v>6</v>
      </c>
      <c r="G15" s="63"/>
      <c r="H15" s="100"/>
      <c r="I15" s="101"/>
      <c r="J15" s="62"/>
      <c r="K15" s="71"/>
      <c r="L15" s="84"/>
      <c r="M15" s="61"/>
      <c r="N15" s="61"/>
      <c r="O15" s="66"/>
      <c r="P15" s="44" t="s">
        <v>147</v>
      </c>
    </row>
    <row r="16" spans="1:16" s="35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78"/>
      <c r="B17" s="153">
        <v>43981</v>
      </c>
      <c r="C17" s="154"/>
      <c r="D17" s="81"/>
      <c r="E17" s="68"/>
      <c r="F17" s="68"/>
      <c r="G17" s="68"/>
      <c r="H17" s="69"/>
      <c r="I17" s="70"/>
      <c r="J17" s="63">
        <v>5</v>
      </c>
      <c r="K17" s="63"/>
      <c r="L17" s="71"/>
      <c r="M17" s="61"/>
      <c r="N17" s="61"/>
      <c r="O17" s="66"/>
      <c r="P17" s="44" t="s">
        <v>147</v>
      </c>
    </row>
    <row r="18" spans="1:16" s="35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78"/>
      <c r="B19" s="153"/>
      <c r="C19" s="154"/>
      <c r="D19" s="60"/>
      <c r="E19" s="61"/>
      <c r="F19" s="61"/>
      <c r="G19" s="61"/>
      <c r="H19" s="61"/>
      <c r="I19" s="61"/>
      <c r="J19" s="69"/>
      <c r="K19" s="70"/>
      <c r="L19" s="63"/>
      <c r="M19" s="63"/>
      <c r="N19" s="62"/>
      <c r="O19" s="173"/>
      <c r="P19" s="44"/>
    </row>
    <row r="20" spans="1:16" s="35" customFormat="1" ht="12" customHeight="1" thickTop="1" thickBot="1">
      <c r="A20" s="178"/>
      <c r="B20" s="153"/>
      <c r="C20" s="154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3"/>
      <c r="P20" s="44"/>
    </row>
    <row r="21" spans="1:16" s="35" customFormat="1" ht="12" customHeight="1" thickTop="1" thickBot="1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4"/>
    </row>
    <row r="22" spans="1:16" s="35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4"/>
    </row>
    <row r="23" spans="1:16" s="35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4"/>
    </row>
    <row r="24" spans="1:16" s="35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4"/>
    </row>
    <row r="25" spans="1:16" s="35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4"/>
    </row>
    <row r="26" spans="1:16" s="35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4"/>
    </row>
    <row r="27" spans="1:16" s="35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/>
      <c r="O27" s="176"/>
      <c r="P27" s="45"/>
    </row>
    <row r="28" spans="1:16" s="34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14</v>
      </c>
      <c r="J31" s="156" t="s">
        <v>7</v>
      </c>
      <c r="K31" s="157"/>
      <c r="L31" s="157"/>
      <c r="M31" s="157"/>
      <c r="N31" s="157"/>
      <c r="O31" s="157"/>
      <c r="P31" s="3"/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>
        <v>1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2</v>
      </c>
      <c r="J33" s="160" t="s">
        <v>8</v>
      </c>
      <c r="K33" s="161"/>
      <c r="L33" s="161"/>
      <c r="M33" s="161"/>
      <c r="N33" s="161"/>
      <c r="O33" s="161"/>
      <c r="P33" s="36">
        <f>SUM(P31:P32)</f>
        <v>1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6">
        <f>H31+H32-H33</f>
        <v>12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8" customFormat="1" ht="12.75" customHeight="1">
      <c r="A37" s="37">
        <v>1</v>
      </c>
      <c r="B37" s="191" t="s">
        <v>148</v>
      </c>
      <c r="C37" s="192"/>
      <c r="D37" s="192"/>
      <c r="E37" s="192"/>
      <c r="F37" s="192"/>
      <c r="G37" s="193"/>
      <c r="H37" s="118" t="s">
        <v>150</v>
      </c>
      <c r="I37" s="118"/>
      <c r="J37" s="118"/>
      <c r="K37" s="118"/>
      <c r="L37" s="118"/>
      <c r="M37" s="118" t="s">
        <v>149</v>
      </c>
      <c r="N37" s="118"/>
      <c r="O37" s="118"/>
      <c r="P37" s="119"/>
    </row>
    <row r="38" spans="1:16" s="38" customFormat="1" ht="12.75" customHeight="1">
      <c r="A38" s="39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8" customFormat="1" ht="12.75" customHeight="1">
      <c r="A39" s="39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8" customFormat="1" ht="12.75" customHeight="1">
      <c r="A40" s="40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8" customFormat="1" ht="12.75" customHeight="1" thickBot="1">
      <c r="A41" s="39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1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6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DJ Rean Tirol</v>
      </c>
      <c r="B52" s="142"/>
      <c r="C52" s="143"/>
      <c r="D52" s="143"/>
      <c r="E52" s="143"/>
      <c r="F52" s="143"/>
      <c r="G52" s="143" t="str">
        <f>I6</f>
        <v>Davilin Avelina Quilantang</v>
      </c>
      <c r="H52" s="143"/>
      <c r="I52" s="143"/>
      <c r="J52" s="143"/>
      <c r="K52" s="143"/>
      <c r="L52" s="143"/>
      <c r="M52" s="144" t="s">
        <v>140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1" customFormat="1" ht="11.1" customHeight="1">
      <c r="A57" s="42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1" customFormat="1" ht="11.1" customHeight="1">
      <c r="A58" s="42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1" customFormat="1" ht="11.1" customHeight="1">
      <c r="A59" s="42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1" customFormat="1" ht="11.1" customHeight="1">
      <c r="A61" s="42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tabSelected="1" view="pageLayout" topLeftCell="I45" zoomScale="200" zoomScaleNormal="200" zoomScalePageLayoutView="200" workbookViewId="0">
      <selection activeCell="P6" sqref="P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Pag-Asa Davao</v>
      </c>
      <c r="B3" s="254"/>
      <c r="C3" s="254"/>
      <c r="D3" s="254"/>
      <c r="E3" s="254"/>
      <c r="F3" s="254" t="str">
        <f>'Summary of Activities'!I6</f>
        <v>Davilin Avelina Quilantang</v>
      </c>
      <c r="G3" s="254"/>
      <c r="H3" s="254"/>
      <c r="I3" s="254"/>
      <c r="J3" s="254"/>
      <c r="K3" s="254"/>
      <c r="L3" s="254" t="str">
        <f>'Summary of Activities'!N6</f>
        <v>DJ Rean Tirol</v>
      </c>
      <c r="M3" s="254"/>
      <c r="N3" s="254"/>
      <c r="O3" s="254"/>
      <c r="P3" s="254"/>
      <c r="Q3" s="254"/>
      <c r="R3" s="254" t="str">
        <f>'Summary of Activities'!H6</f>
        <v>2-B</v>
      </c>
      <c r="S3" s="254"/>
      <c r="T3" s="279">
        <f>'Summary of Activities'!K2</f>
        <v>43952</v>
      </c>
      <c r="U3" s="254"/>
      <c r="V3" s="254"/>
      <c r="W3" s="280" t="str">
        <f>'Summary of Activities'!O8</f>
        <v>June 20,2020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0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2"/>
      <c r="V5" s="203" t="s">
        <v>52</v>
      </c>
      <c r="W5" s="203"/>
      <c r="X5" s="204"/>
    </row>
    <row r="6" spans="1:24" s="7" customFormat="1" ht="13.5" thickBot="1">
      <c r="A6" s="220"/>
      <c r="B6" s="223"/>
      <c r="C6" s="47"/>
      <c r="D6" s="48">
        <v>6</v>
      </c>
      <c r="E6" s="49"/>
      <c r="F6" s="50"/>
      <c r="G6" s="48"/>
      <c r="H6" s="51"/>
      <c r="I6" s="47"/>
      <c r="J6" s="48"/>
      <c r="K6" s="49"/>
      <c r="L6" s="50"/>
      <c r="M6" s="48"/>
      <c r="N6" s="51"/>
      <c r="O6" s="47"/>
      <c r="P6" s="48"/>
      <c r="Q6" s="49"/>
      <c r="R6" s="50"/>
      <c r="S6" s="48"/>
      <c r="T6" s="51"/>
      <c r="U6" s="53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146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145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2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142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141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2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141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2" t="s">
        <v>144</v>
      </c>
      <c r="V20" s="203" t="s">
        <v>52</v>
      </c>
      <c r="W20" s="203"/>
      <c r="X20" s="204"/>
    </row>
    <row r="21" spans="1:24" s="7" customFormat="1" ht="13.5" thickBot="1">
      <c r="A21" s="220"/>
      <c r="B21" s="223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 t="s">
        <v>143</v>
      </c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2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2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2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2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6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0</v>
      </c>
      <c r="G51" s="278"/>
      <c r="H51" s="277">
        <f>P6+P11+P16+P21+P26+P31+P36+P41</f>
        <v>0</v>
      </c>
      <c r="I51" s="278"/>
      <c r="J51" s="271">
        <f>Q6+Q11+Q16+Q21+Q26+Q31+Q36+Q41</f>
        <v>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0</v>
      </c>
      <c r="G54" s="262"/>
      <c r="H54" s="261">
        <f>SUM(H47:I52)</f>
        <v>6</v>
      </c>
      <c r="I54" s="262"/>
      <c r="J54" s="258">
        <f>SUM(J47:L52)</f>
        <v>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davilin</cp:lastModifiedBy>
  <cp:lastPrinted>2019-10-07T06:43:32Z</cp:lastPrinted>
  <dcterms:created xsi:type="dcterms:W3CDTF">2013-07-03T03:04:40Z</dcterms:created>
  <dcterms:modified xsi:type="dcterms:W3CDTF">2020-06-30T09:46:39Z</dcterms:modified>
</cp:coreProperties>
</file>